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280" activeTab="0"/>
  </bookViews>
  <sheets>
    <sheet name="Tabelle1" sheetId="1" r:id="rId1"/>
  </sheets>
  <definedNames>
    <definedName name="_xlnm.Print_Titles" localSheetId="0">'Tabelle1'!$1:$4</definedName>
  </definedNames>
  <calcPr fullCalcOnLoad="1"/>
</workbook>
</file>

<file path=xl/sharedStrings.xml><?xml version="1.0" encoding="utf-8"?>
<sst xmlns="http://schemas.openxmlformats.org/spreadsheetml/2006/main" count="77" uniqueCount="76">
  <si>
    <t>Region</t>
  </si>
  <si>
    <t>Träger</t>
  </si>
  <si>
    <t>Düsseldorf</t>
  </si>
  <si>
    <t>Fachpersonal/ Einwohner</t>
  </si>
  <si>
    <t>Duisburg</t>
  </si>
  <si>
    <t>Gesamtfach- personal</t>
  </si>
  <si>
    <t>Essen</t>
  </si>
  <si>
    <t>Krefeld</t>
  </si>
  <si>
    <t>Mülheim</t>
  </si>
  <si>
    <t>Oberhausen</t>
  </si>
  <si>
    <t>Remscheid</t>
  </si>
  <si>
    <t>Solingen</t>
  </si>
  <si>
    <t>Wuppertal</t>
  </si>
  <si>
    <t>Kreis Kleve</t>
  </si>
  <si>
    <t>Diakonie in Düsseldorf Gemeindedienst der Ev. Kirchengemeinde e.V.  
Langer Str. 20a 
 40233 Düsseldorf</t>
  </si>
  <si>
    <t>Diakoniewerk Duisburg GmbH
 Paul-Rücker-Str. 7
 47059 Duisburg</t>
  </si>
  <si>
    <t>Diakoniewerk Essen
g Gefährdetenhilfe GmbH
Bergerhauser 17
45136 Essen</t>
  </si>
  <si>
    <t>Diakonisches Werk 
Krefeld-Viersen
Westwall 40 
47798 Krefeld</t>
  </si>
  <si>
    <t>Diakonisches Werk
Mönchengladbach g GmbH
Kapuziner Str. 44 
41061 Mönchengladbach</t>
  </si>
  <si>
    <t>Diakonisches Werk
im Kirchenkreis an der Ruhr 
Hagdorn 1a 
45468 Mülheim a.d. Ruhr</t>
  </si>
  <si>
    <t>Diakonisches Werk 
des Kirchenkreises Oberhausen 
Marktstr. 152 
46045 Oberhausen</t>
  </si>
  <si>
    <t>Caritasverband Remscheid
Blumenstr. 9
42853 Remscheid</t>
  </si>
  <si>
    <t>Caritasverband
für die Stadt Solingen e.V.
Goerdeler Str. 55
42651 Solingen</t>
  </si>
  <si>
    <t>Diakonie Wuppertal
Deweerthstr. 117
42107 Wuppertal</t>
  </si>
  <si>
    <t>Caritasverband Kleve e.V.
Hoffmannallee 68
47533 Kleve</t>
  </si>
  <si>
    <t>Sozialdienst katholischer
Frauen e.V. Kleve
Turmstr. 36a
47533 Kleve</t>
  </si>
  <si>
    <t>Sozialdienst 
katholischer Frauen e.V.
Düsseldorfer Str. 40
40878 Ratingen</t>
  </si>
  <si>
    <t>Sozialdienst
katholischer Frauen e.V.
Immigrather Str. 40
40764 Langenfeld</t>
  </si>
  <si>
    <t>Caritasverband für den
Kreis Mettmann e.V.
Johannes Flintrop Str. 19
40822 Mettmann</t>
  </si>
  <si>
    <t>Diakonisches Werk
im Kirchenkreis Niederberg e.V.
Kurze Str. 5
42551 Velbert</t>
  </si>
  <si>
    <t>Caritasverband für das
Kreisdekanat Neuss e.V.
Montanusstr. 40
41515 Grevenbroich</t>
  </si>
  <si>
    <t>Caritasverband für das 
Stadtdekanat Neuss e.V.
Rheyther Str. 176
41464 Neuss</t>
  </si>
  <si>
    <t>Sozialdienst
katholischer Frauen e.V.
Bleichstr. 20
41460 Neuss</t>
  </si>
  <si>
    <t>Kreis Viersen</t>
  </si>
  <si>
    <t>Sozialdienst katholischer Männer
in der Region Kempen-Viersen e.V.
Hildegardisweg 3
41747 Viersen</t>
  </si>
  <si>
    <t>Kreis Wesel</t>
  </si>
  <si>
    <t>Arbeiterwohlfahrt
Kreisverband Wesel e.V.
Rheinberger Str. 196
47445 Moers</t>
  </si>
  <si>
    <t>Caritasverband für die
Dekanate Dinslaken und Wesel
Duisburger Str. 101
46535 Dinslaken</t>
  </si>
  <si>
    <t>Caritasverband
Moers-Xanten e.V.
Haagstr. 24
47441 Moers</t>
  </si>
  <si>
    <t>Stadt Aachen</t>
  </si>
  <si>
    <t>Verbund 
Caritasverband Aachen e.V.
Hermannstr. 14
52062 Aachen und
WABe e.V.
Friedensstr. 20a
52080 Aachen</t>
  </si>
  <si>
    <t>Bonn</t>
  </si>
  <si>
    <t>Caritasverband
für die Stadt Bonn e.V.
Fritz-Tillmann-Str. 8-12
53113 Bonn</t>
  </si>
  <si>
    <t>Köln</t>
  </si>
  <si>
    <t>Caritasverband 
für die Stadt Köln e.V.
Batholomäus-Schink-Str. 6
50825 Köln</t>
  </si>
  <si>
    <t>Sozialdienst katholischer Männer
Köln e. V.
Große Telegraphenstr. 31
50676 Köln</t>
  </si>
  <si>
    <t>Sozialdienst katholischer 
Frauen e.V.
Hansaring 20
50670 Köln</t>
  </si>
  <si>
    <t>Benedikt Labre e.V.
OASE
Alfred-Schütte-Allee 2-4
50679 Köln</t>
  </si>
  <si>
    <t>Diakonisches Werk
Brandenburger Str. 23
50668 Köln</t>
  </si>
  <si>
    <t>Vringstreff e.V.
Im Ferkulum 42
50678 Köln</t>
  </si>
  <si>
    <t>Diakonie Michaelshoven e.V.
Michaelshovener Str. 11
50999 Köln</t>
  </si>
  <si>
    <t>Leverkusen</t>
  </si>
  <si>
    <t>Caritasverband
Leverkusen e.V.
Bergische Landstr. 80
51375 Leverkusen</t>
  </si>
  <si>
    <t>Kreis Aachen</t>
  </si>
  <si>
    <t>Kreis Düren</t>
  </si>
  <si>
    <t>In VIA Düren-Jülich e.V.
Weierstr. 54
52349 Düren</t>
  </si>
  <si>
    <t>Sozialdienst katholischer Frauen
und Männer für den
Rhein-Erft-Kreis e.V.
Kerpener Str. 10
50374 Erftstadt</t>
  </si>
  <si>
    <t>Caritasverband für das
Kreisdekanat Euskirchen e.V.
Wilhelmstr. 52
53879 Euskirchen</t>
  </si>
  <si>
    <t>Caritasverband für die
Region Heinsberg e.V.
Gangolfusstr. 32
52525 Heinsberg</t>
  </si>
  <si>
    <t>Verbund
Diakonie Michaelshoven e.V. Köln
CV für den Oberbergischen Kreis e.V.
Evangelischer Kirchenkreis an der Agger</t>
  </si>
  <si>
    <t>Verbund
Amt für Diakonie
Brandenburger Str. 23
50442 Köln und
Caritasverband für den
Rheinisch-Bergischen Kreis e.V.
Laurentiusstr. 4-12
51465 Bergisch Gladbach</t>
  </si>
  <si>
    <t>SKM- Katholischer Verein für soziale
Dienste im Rhein-Sieg-Kreis e.V.
Bahnhofstr. 27
53721 Siegburg</t>
  </si>
  <si>
    <t>Fachberatungsstellen für den Personenkreis gem. § 67 SGB XII</t>
  </si>
  <si>
    <t>Gesamt</t>
  </si>
  <si>
    <t>Einwohner-
zahl *</t>
  </si>
  <si>
    <t>Fach
personal</t>
  </si>
  <si>
    <t>Mönchen-
gladbach</t>
  </si>
  <si>
    <t>Rhein-
Sieg-Kreis</t>
  </si>
  <si>
    <t>Rheinisch-
Bergischer-Kreis</t>
  </si>
  <si>
    <t>Ober-
bergischer Kreis</t>
  </si>
  <si>
    <t>Kreis 
Heinsberg</t>
  </si>
  <si>
    <t>Kreis 
Euskirchen</t>
  </si>
  <si>
    <t>Rhein-
Erft-Kreis</t>
  </si>
  <si>
    <t>Rhein-
Kreis Neuss</t>
  </si>
  <si>
    <t>Kreis 
Mettmann</t>
  </si>
  <si>
    <t>Anlage 3 zur Vorlage 12/4275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</si>
</sst>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0.0000"/>
    <numFmt numFmtId="168" formatCode="0.000"/>
    <numFmt numFmtId="169" formatCode="0.0"/>
  </numFmts>
  <fonts count="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vertical="top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3" fontId="4" fillId="0" borderId="3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top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1" fontId="4" fillId="0" borderId="5" xfId="0" applyNumberFormat="1" applyFont="1" applyBorder="1" applyAlignment="1">
      <alignment horizontal="center" vertical="top"/>
    </xf>
    <xf numFmtId="1" fontId="4" fillId="0" borderId="5" xfId="0" applyNumberFormat="1" applyFont="1" applyBorder="1" applyAlignment="1">
      <alignment horizontal="center" vertical="top"/>
    </xf>
    <xf numFmtId="0" fontId="5" fillId="0" borderId="4" xfId="0" applyFont="1" applyBorder="1" applyAlignment="1">
      <alignment vertical="center"/>
    </xf>
    <xf numFmtId="0" fontId="3" fillId="0" borderId="6" xfId="0" applyFont="1" applyBorder="1" applyAlignment="1">
      <alignment horizontal="left" vertical="top"/>
    </xf>
    <xf numFmtId="3" fontId="4" fillId="0" borderId="7" xfId="0" applyNumberFormat="1" applyFont="1" applyBorder="1" applyAlignment="1">
      <alignment horizontal="center" vertical="top"/>
    </xf>
    <xf numFmtId="3" fontId="4" fillId="0" borderId="8" xfId="0" applyNumberFormat="1" applyFont="1" applyBorder="1" applyAlignment="1">
      <alignment horizontal="center" vertical="top"/>
    </xf>
    <xf numFmtId="0" fontId="4" fillId="0" borderId="8" xfId="0" applyFont="1" applyBorder="1" applyAlignment="1">
      <alignment wrapText="1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1" fontId="4" fillId="0" borderId="11" xfId="15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3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 vertical="top"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5" fillId="0" borderId="17" xfId="0" applyFont="1" applyBorder="1" applyAlignment="1">
      <alignment vertical="center" wrapText="1"/>
    </xf>
    <xf numFmtId="0" fontId="3" fillId="0" borderId="9" xfId="0" applyFont="1" applyBorder="1" applyAlignment="1">
      <alignment vertical="top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3" fillId="0" borderId="2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="6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2" width="13.7109375" style="0" customWidth="1"/>
    <col min="3" max="3" width="17.140625" style="0" customWidth="1"/>
    <col min="4" max="4" width="20.00390625" style="0" customWidth="1"/>
    <col min="5" max="5" width="31.7109375" style="0" customWidth="1"/>
    <col min="6" max="6" width="11.28125" style="0" customWidth="1"/>
  </cols>
  <sheetData>
    <row r="1" spans="1:6" ht="12.75">
      <c r="A1" s="57" t="s">
        <v>75</v>
      </c>
      <c r="B1" s="58"/>
      <c r="C1" s="58"/>
      <c r="D1" s="58"/>
      <c r="E1" s="58"/>
      <c r="F1" s="58"/>
    </row>
    <row r="2" spans="2:4" ht="18">
      <c r="B2" s="1" t="s">
        <v>62</v>
      </c>
      <c r="C2" s="1"/>
      <c r="D2" s="1"/>
    </row>
    <row r="3" ht="13.5" thickBot="1"/>
    <row r="4" spans="1:6" ht="32.25" thickBot="1">
      <c r="A4" s="2" t="s">
        <v>0</v>
      </c>
      <c r="B4" s="52" t="s">
        <v>64</v>
      </c>
      <c r="C4" s="10" t="s">
        <v>5</v>
      </c>
      <c r="D4" s="10" t="s">
        <v>3</v>
      </c>
      <c r="E4" s="17" t="s">
        <v>1</v>
      </c>
      <c r="F4" s="10" t="s">
        <v>65</v>
      </c>
    </row>
    <row r="5" spans="1:6" ht="71.25">
      <c r="A5" s="18" t="s">
        <v>2</v>
      </c>
      <c r="B5" s="19">
        <v>581122</v>
      </c>
      <c r="C5" s="20">
        <v>9</v>
      </c>
      <c r="D5" s="20">
        <f>B5/C5</f>
        <v>64569.11111111111</v>
      </c>
      <c r="E5" s="21" t="s">
        <v>14</v>
      </c>
      <c r="F5" s="22">
        <v>9</v>
      </c>
    </row>
    <row r="6" spans="1:6" ht="42.75">
      <c r="A6" s="23" t="s">
        <v>4</v>
      </c>
      <c r="B6" s="24">
        <v>496665</v>
      </c>
      <c r="C6" s="25">
        <v>6.5</v>
      </c>
      <c r="D6" s="25">
        <f>B6/C6</f>
        <v>76410</v>
      </c>
      <c r="E6" s="26" t="s">
        <v>15</v>
      </c>
      <c r="F6" s="27">
        <v>6.5</v>
      </c>
    </row>
    <row r="7" spans="1:6" ht="57">
      <c r="A7" s="23" t="s">
        <v>6</v>
      </c>
      <c r="B7" s="24">
        <v>582140</v>
      </c>
      <c r="C7" s="25">
        <v>6</v>
      </c>
      <c r="D7" s="28">
        <f>B7/C7</f>
        <v>97023.33333333333</v>
      </c>
      <c r="E7" s="26" t="s">
        <v>16</v>
      </c>
      <c r="F7" s="27">
        <v>6</v>
      </c>
    </row>
    <row r="8" spans="1:6" ht="57">
      <c r="A8" s="23" t="s">
        <v>7</v>
      </c>
      <c r="B8" s="24">
        <v>236516</v>
      </c>
      <c r="C8" s="25">
        <v>2.5</v>
      </c>
      <c r="D8" s="29">
        <f aca="true" t="shared" si="0" ref="D8:D15">B8/C8</f>
        <v>94606.4</v>
      </c>
      <c r="E8" s="26" t="s">
        <v>17</v>
      </c>
      <c r="F8" s="27">
        <v>2.5</v>
      </c>
    </row>
    <row r="9" spans="1:6" ht="57">
      <c r="A9" s="53" t="s">
        <v>66</v>
      </c>
      <c r="B9" s="24">
        <v>260018</v>
      </c>
      <c r="C9" s="25">
        <v>3</v>
      </c>
      <c r="D9" s="29">
        <f t="shared" si="0"/>
        <v>86672.66666666667</v>
      </c>
      <c r="E9" s="26" t="s">
        <v>18</v>
      </c>
      <c r="F9" s="27">
        <v>3</v>
      </c>
    </row>
    <row r="10" spans="1:6" ht="57">
      <c r="A10" s="23" t="s">
        <v>8</v>
      </c>
      <c r="B10" s="24">
        <v>168925</v>
      </c>
      <c r="C10" s="25">
        <v>3</v>
      </c>
      <c r="D10" s="29">
        <f t="shared" si="0"/>
        <v>56308.333333333336</v>
      </c>
      <c r="E10" s="26" t="s">
        <v>19</v>
      </c>
      <c r="F10" s="27">
        <v>3</v>
      </c>
    </row>
    <row r="11" spans="1:6" ht="57">
      <c r="A11" s="23" t="s">
        <v>9</v>
      </c>
      <c r="B11" s="24">
        <v>217108</v>
      </c>
      <c r="C11" s="25">
        <v>4</v>
      </c>
      <c r="D11" s="29">
        <f t="shared" si="0"/>
        <v>54277</v>
      </c>
      <c r="E11" s="26" t="s">
        <v>20</v>
      </c>
      <c r="F11" s="27">
        <v>4</v>
      </c>
    </row>
    <row r="12" spans="1:6" ht="42.75">
      <c r="A12" s="23" t="s">
        <v>10</v>
      </c>
      <c r="B12" s="24">
        <v>113935</v>
      </c>
      <c r="C12" s="25">
        <v>2</v>
      </c>
      <c r="D12" s="29">
        <f t="shared" si="0"/>
        <v>56967.5</v>
      </c>
      <c r="E12" s="26" t="s">
        <v>21</v>
      </c>
      <c r="F12" s="27">
        <v>2</v>
      </c>
    </row>
    <row r="13" spans="1:6" ht="57">
      <c r="A13" s="23" t="s">
        <v>11</v>
      </c>
      <c r="B13" s="24">
        <v>162575</v>
      </c>
      <c r="C13" s="25">
        <v>2</v>
      </c>
      <c r="D13" s="29">
        <f t="shared" si="0"/>
        <v>81287.5</v>
      </c>
      <c r="E13" s="26" t="s">
        <v>22</v>
      </c>
      <c r="F13" s="27">
        <v>2</v>
      </c>
    </row>
    <row r="14" spans="1:6" ht="42.75">
      <c r="A14" s="23" t="s">
        <v>12</v>
      </c>
      <c r="B14" s="24">
        <v>356420</v>
      </c>
      <c r="C14" s="25">
        <v>5</v>
      </c>
      <c r="D14" s="29">
        <f t="shared" si="0"/>
        <v>71284</v>
      </c>
      <c r="E14" s="26" t="s">
        <v>23</v>
      </c>
      <c r="F14" s="27">
        <v>5</v>
      </c>
    </row>
    <row r="15" spans="1:6" ht="42.75">
      <c r="A15" s="3" t="s">
        <v>13</v>
      </c>
      <c r="B15" s="6">
        <v>308928</v>
      </c>
      <c r="C15" s="11">
        <v>2.5</v>
      </c>
      <c r="D15" s="15">
        <f t="shared" si="0"/>
        <v>123571.2</v>
      </c>
      <c r="E15" s="26" t="s">
        <v>24</v>
      </c>
      <c r="F15" s="27">
        <v>2</v>
      </c>
    </row>
    <row r="16" spans="1:6" ht="57">
      <c r="A16" s="30"/>
      <c r="B16" s="31"/>
      <c r="C16" s="32"/>
      <c r="D16" s="32"/>
      <c r="E16" s="33" t="s">
        <v>25</v>
      </c>
      <c r="F16" s="34">
        <v>0.5</v>
      </c>
    </row>
    <row r="17" spans="1:6" ht="57">
      <c r="A17" s="56" t="s">
        <v>74</v>
      </c>
      <c r="B17" s="7">
        <v>502045</v>
      </c>
      <c r="C17" s="12">
        <f>SUM(F17,F18,F19,F20)</f>
        <v>9.5</v>
      </c>
      <c r="D17" s="16">
        <f>B17/C17</f>
        <v>52846.84210526316</v>
      </c>
      <c r="E17" s="35" t="s">
        <v>26</v>
      </c>
      <c r="F17" s="36">
        <v>3</v>
      </c>
    </row>
    <row r="18" spans="1:6" ht="57">
      <c r="A18" s="4"/>
      <c r="B18" s="8"/>
      <c r="C18" s="13"/>
      <c r="D18" s="13"/>
      <c r="E18" s="35" t="s">
        <v>27</v>
      </c>
      <c r="F18" s="36">
        <v>2</v>
      </c>
    </row>
    <row r="19" spans="1:6" ht="57">
      <c r="A19" s="4"/>
      <c r="B19" s="8"/>
      <c r="C19" s="13"/>
      <c r="D19" s="13"/>
      <c r="E19" s="35" t="s">
        <v>28</v>
      </c>
      <c r="F19" s="36">
        <v>2</v>
      </c>
    </row>
    <row r="20" spans="1:6" ht="57">
      <c r="A20" s="37"/>
      <c r="B20" s="38"/>
      <c r="C20" s="39"/>
      <c r="D20" s="39"/>
      <c r="E20" s="40" t="s">
        <v>29</v>
      </c>
      <c r="F20" s="41">
        <v>2.5</v>
      </c>
    </row>
    <row r="21" spans="1:6" ht="57">
      <c r="A21" s="56" t="s">
        <v>73</v>
      </c>
      <c r="B21" s="7">
        <v>444515</v>
      </c>
      <c r="C21" s="12">
        <f>SUM(F21,F22,F23)</f>
        <v>6.5</v>
      </c>
      <c r="D21" s="16">
        <f>B21/C21</f>
        <v>68386.92307692308</v>
      </c>
      <c r="E21" s="35" t="s">
        <v>30</v>
      </c>
      <c r="F21" s="36">
        <v>3</v>
      </c>
    </row>
    <row r="22" spans="1:6" ht="57">
      <c r="A22" s="5"/>
      <c r="B22" s="8"/>
      <c r="C22" s="13"/>
      <c r="D22" s="13"/>
      <c r="E22" s="35" t="s">
        <v>31</v>
      </c>
      <c r="F22" s="36">
        <v>2.5</v>
      </c>
    </row>
    <row r="23" spans="1:6" ht="57" customHeight="1">
      <c r="A23" s="42"/>
      <c r="B23" s="38"/>
      <c r="C23" s="39"/>
      <c r="D23" s="39"/>
      <c r="E23" s="35" t="s">
        <v>32</v>
      </c>
      <c r="F23" s="36">
        <v>1</v>
      </c>
    </row>
    <row r="24" spans="1:6" ht="74.25" customHeight="1">
      <c r="A24" s="23" t="s">
        <v>33</v>
      </c>
      <c r="B24" s="43">
        <v>303928</v>
      </c>
      <c r="C24" s="44">
        <v>3</v>
      </c>
      <c r="D24" s="45">
        <f>B24/C24</f>
        <v>101309.33333333333</v>
      </c>
      <c r="E24" s="35" t="s">
        <v>34</v>
      </c>
      <c r="F24" s="36">
        <v>3</v>
      </c>
    </row>
    <row r="25" spans="1:6" ht="57">
      <c r="A25" s="3" t="s">
        <v>35</v>
      </c>
      <c r="B25" s="7">
        <v>474045</v>
      </c>
      <c r="C25" s="12">
        <f>SUM(F25,F26,F27)</f>
        <v>6</v>
      </c>
      <c r="D25" s="16">
        <f>B25/C25</f>
        <v>79007.5</v>
      </c>
      <c r="E25" s="35" t="s">
        <v>36</v>
      </c>
      <c r="F25" s="36">
        <v>1.75</v>
      </c>
    </row>
    <row r="26" spans="1:6" ht="57">
      <c r="A26" s="5"/>
      <c r="B26" s="8"/>
      <c r="C26" s="13"/>
      <c r="D26" s="13"/>
      <c r="E26" s="35" t="s">
        <v>37</v>
      </c>
      <c r="F26" s="36">
        <v>1.75</v>
      </c>
    </row>
    <row r="27" spans="1:6" ht="57">
      <c r="A27" s="42"/>
      <c r="B27" s="38"/>
      <c r="C27" s="39"/>
      <c r="D27" s="39"/>
      <c r="E27" s="40" t="s">
        <v>38</v>
      </c>
      <c r="F27" s="41">
        <v>2.5</v>
      </c>
    </row>
    <row r="28" spans="1:6" ht="99.75">
      <c r="A28" s="23" t="s">
        <v>39</v>
      </c>
      <c r="B28" s="43">
        <v>259030</v>
      </c>
      <c r="C28" s="44">
        <v>4</v>
      </c>
      <c r="D28" s="45">
        <f>B28/C28</f>
        <v>64757.5</v>
      </c>
      <c r="E28" s="35" t="s">
        <v>40</v>
      </c>
      <c r="F28" s="36">
        <v>4</v>
      </c>
    </row>
    <row r="29" spans="1:6" ht="57">
      <c r="A29" s="23" t="s">
        <v>41</v>
      </c>
      <c r="B29" s="43">
        <v>316416</v>
      </c>
      <c r="C29" s="44">
        <v>2</v>
      </c>
      <c r="D29" s="44">
        <f>B29/C29</f>
        <v>158208</v>
      </c>
      <c r="E29" s="35" t="s">
        <v>42</v>
      </c>
      <c r="F29" s="36">
        <v>2</v>
      </c>
    </row>
    <row r="30" spans="1:6" ht="57">
      <c r="A30" s="3" t="s">
        <v>43</v>
      </c>
      <c r="B30" s="7">
        <v>995397</v>
      </c>
      <c r="C30" s="12">
        <f>SUM(F30,F31,F32,F33,F34,F35,F36)</f>
        <v>14.5</v>
      </c>
      <c r="D30" s="16">
        <f>B30/C30</f>
        <v>68648.06896551725</v>
      </c>
      <c r="E30" s="35" t="s">
        <v>44</v>
      </c>
      <c r="F30" s="36">
        <v>3</v>
      </c>
    </row>
    <row r="31" spans="1:6" ht="71.25">
      <c r="A31" s="4"/>
      <c r="B31" s="8"/>
      <c r="C31" s="13"/>
      <c r="D31" s="13"/>
      <c r="E31" s="35" t="s">
        <v>45</v>
      </c>
      <c r="F31" s="36">
        <v>2</v>
      </c>
    </row>
    <row r="32" spans="1:6" ht="57">
      <c r="A32" s="4"/>
      <c r="B32" s="8"/>
      <c r="C32" s="13"/>
      <c r="D32" s="13"/>
      <c r="E32" s="35" t="s">
        <v>46</v>
      </c>
      <c r="F32" s="36">
        <v>3</v>
      </c>
    </row>
    <row r="33" spans="1:6" ht="57">
      <c r="A33" s="4"/>
      <c r="B33" s="9"/>
      <c r="C33" s="14"/>
      <c r="D33" s="14"/>
      <c r="E33" s="35" t="s">
        <v>47</v>
      </c>
      <c r="F33" s="36">
        <v>2</v>
      </c>
    </row>
    <row r="34" spans="1:6" ht="42.75">
      <c r="A34" s="4"/>
      <c r="B34" s="9"/>
      <c r="C34" s="14"/>
      <c r="D34" s="14"/>
      <c r="E34" s="35" t="s">
        <v>48</v>
      </c>
      <c r="F34" s="36">
        <v>2</v>
      </c>
    </row>
    <row r="35" spans="1:6" ht="42.75">
      <c r="A35" s="4"/>
      <c r="B35" s="9"/>
      <c r="C35" s="14"/>
      <c r="D35" s="14"/>
      <c r="E35" s="35" t="s">
        <v>49</v>
      </c>
      <c r="F35" s="36">
        <v>2</v>
      </c>
    </row>
    <row r="36" spans="1:6" ht="42.75">
      <c r="A36" s="37"/>
      <c r="B36" s="46"/>
      <c r="C36" s="47"/>
      <c r="D36" s="47"/>
      <c r="E36" s="40" t="s">
        <v>50</v>
      </c>
      <c r="F36" s="41">
        <v>0.5</v>
      </c>
    </row>
    <row r="37" spans="1:6" ht="57">
      <c r="A37" s="23" t="s">
        <v>51</v>
      </c>
      <c r="B37" s="43">
        <v>161345</v>
      </c>
      <c r="C37" s="44">
        <v>2</v>
      </c>
      <c r="D37" s="45">
        <f>B37/C37</f>
        <v>80672.5</v>
      </c>
      <c r="E37" s="35" t="s">
        <v>52</v>
      </c>
      <c r="F37" s="36">
        <v>2</v>
      </c>
    </row>
    <row r="38" spans="1:6" ht="99.75">
      <c r="A38" s="23" t="s">
        <v>53</v>
      </c>
      <c r="B38" s="43">
        <v>309929</v>
      </c>
      <c r="C38" s="44">
        <v>2</v>
      </c>
      <c r="D38" s="45">
        <f>B38/C38</f>
        <v>154964.5</v>
      </c>
      <c r="E38" s="35" t="s">
        <v>40</v>
      </c>
      <c r="F38" s="36">
        <v>2</v>
      </c>
    </row>
    <row r="39" spans="1:6" ht="42.75">
      <c r="A39" s="23" t="s">
        <v>54</v>
      </c>
      <c r="B39" s="43">
        <v>270725</v>
      </c>
      <c r="C39" s="44">
        <v>2</v>
      </c>
      <c r="D39" s="45">
        <f>B39/C39</f>
        <v>135362.5</v>
      </c>
      <c r="E39" s="35" t="s">
        <v>55</v>
      </c>
      <c r="F39" s="36">
        <v>2</v>
      </c>
    </row>
    <row r="40" spans="1:6" ht="71.25">
      <c r="A40" s="53" t="s">
        <v>72</v>
      </c>
      <c r="B40" s="43">
        <v>464209</v>
      </c>
      <c r="C40" s="44">
        <v>2</v>
      </c>
      <c r="D40" s="45">
        <f aca="true" t="shared" si="1" ref="D40:D45">B40/C40</f>
        <v>232104.5</v>
      </c>
      <c r="E40" s="35" t="s">
        <v>56</v>
      </c>
      <c r="F40" s="36">
        <v>2</v>
      </c>
    </row>
    <row r="41" spans="1:6" ht="57">
      <c r="A41" s="53" t="s">
        <v>71</v>
      </c>
      <c r="B41" s="43">
        <v>192973</v>
      </c>
      <c r="C41" s="44">
        <v>3</v>
      </c>
      <c r="D41" s="45">
        <f t="shared" si="1"/>
        <v>64324.333333333336</v>
      </c>
      <c r="E41" s="35" t="s">
        <v>57</v>
      </c>
      <c r="F41" s="36">
        <v>3</v>
      </c>
    </row>
    <row r="42" spans="1:6" ht="57">
      <c r="A42" s="53" t="s">
        <v>70</v>
      </c>
      <c r="B42" s="43">
        <v>256850</v>
      </c>
      <c r="C42" s="44">
        <v>2</v>
      </c>
      <c r="D42" s="44">
        <f t="shared" si="1"/>
        <v>128425</v>
      </c>
      <c r="E42" s="35" t="s">
        <v>58</v>
      </c>
      <c r="F42" s="36">
        <v>2</v>
      </c>
    </row>
    <row r="43" spans="1:6" ht="99.75">
      <c r="A43" s="53" t="s">
        <v>69</v>
      </c>
      <c r="B43" s="43">
        <v>286801</v>
      </c>
      <c r="C43" s="44">
        <v>3</v>
      </c>
      <c r="D43" s="45">
        <f t="shared" si="1"/>
        <v>95600.33333333333</v>
      </c>
      <c r="E43" s="35" t="s">
        <v>59</v>
      </c>
      <c r="F43" s="36">
        <v>3</v>
      </c>
    </row>
    <row r="44" spans="1:6" ht="114">
      <c r="A44" s="53" t="s">
        <v>68</v>
      </c>
      <c r="B44" s="43">
        <v>278345</v>
      </c>
      <c r="C44" s="44">
        <v>2.5</v>
      </c>
      <c r="D44" s="45">
        <f t="shared" si="1"/>
        <v>111338</v>
      </c>
      <c r="E44" s="35" t="s">
        <v>60</v>
      </c>
      <c r="F44" s="36">
        <v>2.5</v>
      </c>
    </row>
    <row r="45" spans="1:6" ht="85.5">
      <c r="A45" s="53" t="s">
        <v>67</v>
      </c>
      <c r="B45" s="43">
        <v>599042</v>
      </c>
      <c r="C45" s="44">
        <v>2</v>
      </c>
      <c r="D45" s="45">
        <f t="shared" si="1"/>
        <v>299521</v>
      </c>
      <c r="E45" s="35" t="s">
        <v>61</v>
      </c>
      <c r="F45" s="36">
        <v>2</v>
      </c>
    </row>
    <row r="46" spans="1:6" ht="24" customHeight="1">
      <c r="A46" s="48" t="s">
        <v>63</v>
      </c>
      <c r="B46" s="50">
        <f>SUM(B5:B45)</f>
        <v>9599947</v>
      </c>
      <c r="C46" s="51">
        <f>SUM(C5:C45)</f>
        <v>111.5</v>
      </c>
      <c r="D46" s="49">
        <f>AVERAGE(D5:D45)</f>
        <v>102164.95846637584</v>
      </c>
      <c r="E46" s="54"/>
      <c r="F46" s="55"/>
    </row>
  </sheetData>
  <mergeCells count="1">
    <mergeCell ref="A1:F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80" r:id="rId1"/>
  <rowBreaks count="2" manualBreakCount="2">
    <brk id="16" max="5" man="1"/>
    <brk id="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Z722216</cp:lastModifiedBy>
  <cp:lastPrinted>2009-05-08T11:17:48Z</cp:lastPrinted>
  <dcterms:created xsi:type="dcterms:W3CDTF">2009-03-12T09:17:20Z</dcterms:created>
  <dcterms:modified xsi:type="dcterms:W3CDTF">2009-05-14T12:33:36Z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171717967</vt:i4>
  </property>
  <property fmtid="{D5CDD505-2E9C-101B-9397-08002B2CF9AE}" pid="3" name="_EmailSubject">
    <vt:lpwstr>Sozialausschussvorlage</vt:lpwstr>
  </property>
  <property fmtid="{D5CDD505-2E9C-101B-9397-08002B2CF9AE}" pid="4" name="_AuthorEmail">
    <vt:lpwstr>Gabriele.Lapp@lvr.de</vt:lpwstr>
  </property>
  <property fmtid="{D5CDD505-2E9C-101B-9397-08002B2CF9AE}" pid="5" name="_AuthorEmailDisplayName">
    <vt:lpwstr>Lapp, Gabriele</vt:lpwstr>
  </property>
  <property fmtid="{D5CDD505-2E9C-101B-9397-08002B2CF9AE}" pid="6" name="_ReviewingToolsShownOnce">
    <vt:lpwstr/>
  </property>
</Properties>
</file>